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gr08\AppData\Local\Microsoft\Windows\INetCache\Content.Outlook\2BQFHMGS\"/>
    </mc:Choice>
  </mc:AlternateContent>
  <xr:revisionPtr revIDLastSave="0" documentId="13_ncr:1_{C2FD5111-6EE6-4DFC-9B46-B6F1EF8D36F9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C5" i="145" l="1"/>
  <c r="F12" i="147" l="1"/>
  <c r="H6" i="147"/>
  <c r="G6" i="147"/>
  <c r="B7" i="145" l="1"/>
</calcChain>
</file>

<file path=xl/sharedStrings.xml><?xml version="1.0" encoding="utf-8"?>
<sst xmlns="http://schemas.openxmlformats.org/spreadsheetml/2006/main" count="42" uniqueCount="38">
  <si>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</si>
  <si>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</si>
  <si>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</si>
  <si>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</si>
  <si>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</si>
  <si>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</si>
  <si>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</si>
  <si>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</si>
  <si>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</si>
  <si>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VENCIMIENTO</t>
  </si>
  <si>
    <t>Total Avales</t>
  </si>
  <si>
    <t>AVALES</t>
  </si>
  <si>
    <t>% deuda viva
 s/PIB</t>
  </si>
  <si>
    <t xml:space="preserve"> DEUDA VIVA TOTAL</t>
  </si>
  <si>
    <t>DEUDA VIVA RESPECTO DEL PIB REGIONAL</t>
  </si>
  <si>
    <t>Fuente: Banco de España</t>
  </si>
  <si>
    <t>DEUDA VIVA</t>
  </si>
  <si>
    <t>FINALIDAD</t>
  </si>
  <si>
    <t>Ente Público Radio Televisión de Castilla-La Mancha</t>
  </si>
  <si>
    <t>CARACTERISTICAS DE LOS AVALES</t>
  </si>
  <si>
    <t>NORMATIVA QUE AMPARA SU CONCESIÓN</t>
  </si>
  <si>
    <t>CONCESION</t>
  </si>
  <si>
    <t>SANTANDER FACTORING Y CONFIRMING, S.A., E.F.C.-RTVCM</t>
  </si>
  <si>
    <t>Ley 11/2023, de 21 de diciembre, de Presupuestos Generales de la Junta de Comunidades de Castilla-La Mancha para 2024</t>
  </si>
  <si>
    <t>Cumplimiento obligaciones pago a proveedores</t>
  </si>
  <si>
    <t>PASIVOS CONTINGENTES</t>
  </si>
  <si>
    <t>IDENTIFICACIÓN DE LA OPERACIÓN</t>
  </si>
  <si>
    <t>IDENTIFICACIÓN DEL TITULAR</t>
  </si>
  <si>
    <t>GARANTÍA DE LA COMUNIDAD</t>
  </si>
  <si>
    <t>IMPORTE DE LA OPERACIÓN</t>
  </si>
  <si>
    <t>Radio Televisión de Castilla-La Mancha</t>
  </si>
  <si>
    <t>Contragarantía a un aval otorgado por el Banco Santander</t>
  </si>
  <si>
    <t>Total pasivos contingentes</t>
  </si>
  <si>
    <t>Contragarantía a un aval otorgado por Eurocaja Rural</t>
  </si>
  <si>
    <t>Contragarantía de aval bancario por recursos AEAT</t>
  </si>
  <si>
    <t>Importe mill €
31/12/2024</t>
  </si>
  <si>
    <t>IMPORTES AVALADOS                    A  31-12-2024</t>
  </si>
  <si>
    <t>RIESGO VIVO                  A  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</si>
</sst>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30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64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1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3" fontId="23" fillId="26" borderId="10" xfId="0" applyNumberFormat="1" applyFont="1" applyFill="1" applyBorder="1" applyAlignment="1">
      <alignment vertical="center"/>
    </xf>
    <xf numFmtId="4" fontId="23" fillId="26" borderId="10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0" fontId="3" fillId="25" borderId="13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" fontId="28" fillId="25" borderId="1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9" fillId="0" borderId="0" xfId="0" applyNumberFormat="1" applyFont="1" applyAlignment="1">
      <alignment vertical="center"/>
    </xf>
    <xf numFmtId="0" fontId="3" fillId="25" borderId="26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14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vertical="center" wrapText="1"/>
    </xf>
    <xf numFmtId="4" fontId="3" fillId="0" borderId="29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3" fontId="24" fillId="27" borderId="0" xfId="70" applyNumberFormat="1" applyFont="1" applyFill="1" applyAlignment="1">
      <alignment horizontal="center" vertical="center"/>
    </xf>
    <xf numFmtId="0" fontId="26" fillId="28" borderId="0" xfId="0" applyFont="1" applyFill="1" applyAlignment="1">
      <alignment horizontal="center"/>
    </xf>
    <xf numFmtId="0" fontId="27" fillId="25" borderId="15" xfId="0" applyFont="1" applyFill="1" applyBorder="1" applyAlignment="1">
      <alignment horizontal="center" vertical="center"/>
    </xf>
    <xf numFmtId="0" fontId="27" fillId="25" borderId="16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center"/>
    </xf>
    <xf numFmtId="0" fontId="27" fillId="25" borderId="19" xfId="0" applyFont="1" applyFill="1" applyBorder="1" applyAlignment="1">
      <alignment horizontal="center" vertical="center"/>
    </xf>
    <xf numFmtId="0" fontId="27" fillId="25" borderId="25" xfId="0" applyFont="1" applyFill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CURRO\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ANNA\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WINDOWS\Archivos%20temporales%20de%20Internet\OLK1253\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  <sheetName val="Hoja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7"/>
  <sheetViews>
    <sheetView tabSelected="1" zoomScaleNormal="100" workbookViewId="0">
      <selection activeCell="B26" sqref="B26"/>
    </sheetView>
  </sheetViews>
  <sheetFormatPr baseColWidth="10" defaultRowHeight="13.2"/>
  <cols>
    <col min="2" max="2" width="18.33203125" bestFit="1" customWidth="1"/>
    <col min="3" max="3" width="23" customWidth="1"/>
    <col min="4" max="4" width="14.109375" customWidth="1"/>
  </cols>
  <sheetData>
    <row r="1" spans="1:25">
      <c r="A1" s="55" t="s">
        <v>16</v>
      </c>
      <c r="B1" s="55"/>
      <c r="C1" s="5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4">
      <c r="B3" s="14" t="s">
        <v>13</v>
      </c>
      <c r="C3" s="5" t="s">
        <v>14</v>
      </c>
    </row>
    <row r="4" spans="1:25" ht="12.75" customHeight="1">
      <c r="B4" s="52" t="s">
        <v>0</v>
      </c>
      <c r="C4" s="52" t="s">
        <v>12</v>
      </c>
    </row>
    <row r="5" spans="1:25">
      <c r="B5" s="54"/>
      <c r="C5" s="53"/>
    </row>
    <row r="6" spans="1:25">
      <c r="C6" s="2"/>
    </row>
    <row r="7" spans="1:25">
      <c r="A7" s="18">
        <v>41274</v>
      </c>
      <c r="B7" s="20">
        <v>10190</v>
      </c>
      <c r="C7" s="21">
        <v>27.5</v>
      </c>
    </row>
    <row r="8" spans="1:25">
      <c r="A8" s="18">
        <v>41639</v>
      </c>
      <c r="B8" s="20">
        <v>11343</v>
      </c>
      <c r="C8" s="21">
        <v>31.2</v>
      </c>
    </row>
    <row r="9" spans="1:25">
      <c r="A9" s="18">
        <v>42004</v>
      </c>
      <c r="B9" s="20">
        <v>12858</v>
      </c>
      <c r="C9" s="21">
        <v>36.1</v>
      </c>
    </row>
    <row r="10" spans="1:25">
      <c r="A10" s="18">
        <v>42369</v>
      </c>
      <c r="B10" s="20">
        <v>13426</v>
      </c>
      <c r="C10" s="21">
        <v>35.9</v>
      </c>
    </row>
    <row r="11" spans="1:25">
      <c r="A11" s="18">
        <v>42735</v>
      </c>
      <c r="B11" s="20">
        <v>14055</v>
      </c>
      <c r="C11" s="21">
        <v>36.4</v>
      </c>
    </row>
    <row r="12" spans="1:25">
      <c r="A12" s="18">
        <v>43100</v>
      </c>
      <c r="B12" s="20">
        <v>14430</v>
      </c>
      <c r="C12" s="21">
        <v>35.9</v>
      </c>
    </row>
    <row r="13" spans="1:25">
      <c r="A13" s="18">
        <v>43465</v>
      </c>
      <c r="B13" s="20">
        <v>14714</v>
      </c>
      <c r="C13" s="21">
        <v>35.200000000000003</v>
      </c>
    </row>
    <row r="14" spans="1:25">
      <c r="A14" s="18">
        <v>43830</v>
      </c>
      <c r="B14" s="20">
        <v>14949</v>
      </c>
      <c r="C14" s="21">
        <v>35</v>
      </c>
    </row>
    <row r="15" spans="1:25">
      <c r="A15" s="18">
        <v>44196</v>
      </c>
      <c r="B15" s="20">
        <v>15328</v>
      </c>
      <c r="C15" s="21">
        <v>38.6</v>
      </c>
    </row>
    <row r="16" spans="1:25">
      <c r="A16" s="18">
        <v>44561</v>
      </c>
      <c r="B16" s="20">
        <v>15498</v>
      </c>
      <c r="C16" s="21">
        <v>35.799999999999997</v>
      </c>
    </row>
    <row r="17" spans="1:21">
      <c r="A17" s="18">
        <v>44926</v>
      </c>
      <c r="B17" s="20">
        <v>15520</v>
      </c>
      <c r="C17" s="21">
        <v>31.2</v>
      </c>
    </row>
    <row r="18" spans="1:21">
      <c r="A18" s="18">
        <v>45016</v>
      </c>
      <c r="B18" s="20">
        <v>15574</v>
      </c>
      <c r="C18" s="21">
        <v>30.7</v>
      </c>
    </row>
    <row r="19" spans="1:21" s="23" customFormat="1">
      <c r="A19" s="22">
        <v>45107</v>
      </c>
      <c r="B19" s="20">
        <v>15839</v>
      </c>
      <c r="C19" s="21">
        <v>30.5</v>
      </c>
    </row>
    <row r="20" spans="1:21">
      <c r="A20" s="18">
        <v>45199</v>
      </c>
      <c r="B20" s="20">
        <v>15907</v>
      </c>
      <c r="C20" s="21">
        <v>30.1</v>
      </c>
    </row>
    <row r="21" spans="1:21">
      <c r="A21" s="18">
        <v>45291</v>
      </c>
      <c r="B21" s="20">
        <v>16156</v>
      </c>
      <c r="C21" s="21">
        <v>30</v>
      </c>
    </row>
    <row r="22" spans="1:21">
      <c r="A22" s="18">
        <v>45382</v>
      </c>
      <c r="B22" s="20">
        <v>16163</v>
      </c>
      <c r="C22" s="21">
        <v>29.6</v>
      </c>
    </row>
    <row r="23" spans="1:21">
      <c r="A23" s="18">
        <v>45473</v>
      </c>
      <c r="B23" s="20">
        <v>16523</v>
      </c>
      <c r="C23" s="21">
        <v>29.7</v>
      </c>
    </row>
    <row r="24" spans="1:21">
      <c r="A24" s="18">
        <v>45565</v>
      </c>
      <c r="B24" s="20">
        <v>16473</v>
      </c>
      <c r="C24" s="21">
        <v>29.2</v>
      </c>
    </row>
    <row r="25" spans="1:21">
      <c r="A25" s="18">
        <v>45657</v>
      </c>
      <c r="B25" s="3">
        <v>16630</v>
      </c>
      <c r="C25" s="19">
        <v>29.1</v>
      </c>
    </row>
    <row r="26" spans="1:21">
      <c r="B26" s="6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B27" s="1"/>
      <c r="C27" s="1"/>
      <c r="D27" s="1"/>
      <c r="E27" s="1"/>
      <c r="F27" s="1"/>
      <c r="G27" s="1"/>
      <c r="H27" s="1"/>
      <c r="I27" s="1"/>
      <c r="J27" s="1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</row>
  </sheetData>
  <mergeCells count="3">
    <mergeCell ref="C4:C5"/>
    <mergeCell ref="B4:B5"/>
    <mergeCell ref="A1:C1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C11" sqref="C11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56" t="s">
        <v>7</v>
      </c>
      <c r="B1" s="56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35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16">
        <v>383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16">
        <v>16246</v>
      </c>
      <c r="C5" s="1">
        <f>16630-383-1</f>
        <v>16246</v>
      </c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16">
        <v>1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17">
        <f>+B4+B5+B6</f>
        <v>16630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13"/>
    </row>
    <row r="12" spans="1:18">
      <c r="B12" s="13"/>
      <c r="C12" s="13"/>
    </row>
    <row r="13" spans="1:18">
      <c r="B13" s="13"/>
      <c r="C13" s="13"/>
    </row>
    <row r="14" spans="1:18">
      <c r="B14" s="13"/>
      <c r="C14" s="13"/>
    </row>
    <row r="15" spans="1:18">
      <c r="B15" s="13"/>
      <c r="C15" s="13"/>
    </row>
    <row r="16" spans="1:18">
      <c r="B16" s="13"/>
      <c r="C16" s="13"/>
    </row>
    <row r="17" spans="2:2">
      <c r="B17" s="13"/>
    </row>
    <row r="18" spans="2:2">
      <c r="B18" s="13"/>
    </row>
    <row r="19" spans="2:2">
      <c r="B19" s="13"/>
    </row>
    <row r="20" spans="2:2">
      <c r="B20" s="13"/>
    </row>
    <row r="21" spans="2:2">
      <c r="B21" s="13"/>
    </row>
    <row r="22" spans="2:2">
      <c r="B22" s="13"/>
    </row>
    <row r="24" spans="2:2">
      <c r="B24" s="13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H12"/>
  <sheetViews>
    <sheetView zoomScaleNormal="100" workbookViewId="0">
      <selection activeCell="G4" sqref="G4:H4"/>
    </sheetView>
  </sheetViews>
  <sheetFormatPr baseColWidth="10" defaultColWidth="11.44140625" defaultRowHeight="12"/>
  <cols>
    <col min="1" max="1" width="22.6640625" style="12" bestFit="1" customWidth="1"/>
    <col min="2" max="2" width="41.554687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56" t="s">
        <v>11</v>
      </c>
      <c r="B2" s="56"/>
      <c r="C2" s="56"/>
      <c r="D2" s="56"/>
      <c r="E2" s="56"/>
      <c r="F2" s="56"/>
    </row>
    <row r="3" spans="1:8" ht="12.6" thickBot="1"/>
    <row r="4" spans="1:8" ht="31.2" thickBot="1">
      <c r="A4" s="36" t="s">
        <v>19</v>
      </c>
      <c r="B4" s="37" t="s">
        <v>20</v>
      </c>
      <c r="C4" s="37" t="s">
        <v>17</v>
      </c>
      <c r="D4" s="38" t="s">
        <v>8</v>
      </c>
      <c r="E4" s="37" t="s">
        <v>21</v>
      </c>
      <c r="F4" s="37" t="s">
        <v>9</v>
      </c>
      <c r="G4" s="37" t="s">
        <v>36</v>
      </c>
      <c r="H4" s="39" t="s">
        <v>37</v>
      </c>
    </row>
    <row r="5" spans="1:8" ht="30.6">
      <c r="A5" s="40" t="s">
        <v>22</v>
      </c>
      <c r="B5" s="41" t="s">
        <v>23</v>
      </c>
      <c r="C5" s="42" t="s">
        <v>24</v>
      </c>
      <c r="D5" s="41" t="s">
        <v>18</v>
      </c>
      <c r="E5" s="43">
        <v>45411</v>
      </c>
      <c r="F5" s="44">
        <v>45776</v>
      </c>
      <c r="G5" s="45">
        <v>1800000</v>
      </c>
      <c r="H5" s="46">
        <v>699280.01</v>
      </c>
    </row>
    <row r="6" spans="1:8" ht="13.8" thickBot="1">
      <c r="A6" s="27"/>
      <c r="B6" s="27"/>
      <c r="C6" s="28"/>
      <c r="D6" s="57" t="s">
        <v>10</v>
      </c>
      <c r="E6" s="58"/>
      <c r="F6" s="59"/>
      <c r="G6" s="29">
        <f>SUM(G5:G5)</f>
        <v>1800000</v>
      </c>
      <c r="H6" s="29">
        <f>SUM(H5:H5)</f>
        <v>699280.01</v>
      </c>
    </row>
    <row r="7" spans="1:8" ht="13.2">
      <c r="A7" s="30"/>
      <c r="B7" s="31"/>
      <c r="C7" s="28"/>
      <c r="D7" s="27"/>
      <c r="E7" s="27"/>
      <c r="F7" s="27"/>
      <c r="G7" s="32"/>
      <c r="H7" s="33"/>
    </row>
    <row r="8" spans="1:8" ht="14.4" thickBot="1">
      <c r="A8" s="27"/>
      <c r="B8" s="27"/>
      <c r="C8" s="60" t="s">
        <v>25</v>
      </c>
      <c r="D8" s="60"/>
      <c r="E8" s="27"/>
      <c r="F8" s="27"/>
      <c r="G8" s="34"/>
      <c r="H8" s="35"/>
    </row>
    <row r="9" spans="1:8" ht="31.2" thickBot="1">
      <c r="A9" s="25" t="s">
        <v>26</v>
      </c>
      <c r="B9" s="26" t="s">
        <v>27</v>
      </c>
      <c r="C9" s="24" t="s">
        <v>28</v>
      </c>
      <c r="D9" s="25" t="s">
        <v>21</v>
      </c>
      <c r="E9" s="25" t="s">
        <v>9</v>
      </c>
      <c r="F9" s="25" t="s">
        <v>29</v>
      </c>
    </row>
    <row r="10" spans="1:8" ht="20.399999999999999">
      <c r="A10" s="40" t="s">
        <v>34</v>
      </c>
      <c r="B10" s="41" t="s">
        <v>30</v>
      </c>
      <c r="C10" s="41" t="s">
        <v>33</v>
      </c>
      <c r="D10" s="43">
        <v>45408</v>
      </c>
      <c r="E10" s="44">
        <v>2958216</v>
      </c>
      <c r="F10" s="45">
        <v>334911.07</v>
      </c>
    </row>
    <row r="11" spans="1:8" ht="21" thickBot="1">
      <c r="A11" s="47" t="s">
        <v>34</v>
      </c>
      <c r="B11" s="48" t="s">
        <v>30</v>
      </c>
      <c r="C11" s="48" t="s">
        <v>31</v>
      </c>
      <c r="D11" s="49">
        <v>45408</v>
      </c>
      <c r="E11" s="50">
        <v>2958216</v>
      </c>
      <c r="F11" s="51">
        <v>307215.40999999997</v>
      </c>
    </row>
    <row r="12" spans="1:8" ht="13.8" thickBot="1">
      <c r="A12" s="34"/>
      <c r="B12" s="34"/>
      <c r="C12" s="61" t="s">
        <v>32</v>
      </c>
      <c r="D12" s="62"/>
      <c r="E12" s="63"/>
      <c r="F12" s="29">
        <f>SUM(F10:F11)</f>
        <v>642126.48</v>
      </c>
    </row>
  </sheetData>
  <mergeCells count="4">
    <mergeCell ref="A2:F2"/>
    <mergeCell ref="D6:F6"/>
    <mergeCell ref="C8:D8"/>
    <mergeCell ref="C12:E1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Sarah Garcia Rico</cp:lastModifiedBy>
  <cp:lastPrinted>2017-05-02T09:33:38Z</cp:lastPrinted>
  <dcterms:created xsi:type="dcterms:W3CDTF">2001-01-16T07:00:59Z</dcterms:created>
  <dcterms:modified xsi:type="dcterms:W3CDTF">2025-04-24T11:17:54Z</dcterms:modified>
</cp:coreProperties>
</file>